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E:\ITA 2569\O10 แผนการใช้จ่ายงบประมาณและการรายงานผล\"/>
    </mc:Choice>
  </mc:AlternateContent>
  <xr:revisionPtr revIDLastSave="0" documentId="13_ncr:1_{59303F6D-B91E-4D3F-BF6E-D801A1B76FD0}" xr6:coauthVersionLast="47" xr6:coauthVersionMax="47" xr10:uidLastSave="{00000000-0000-0000-0000-000000000000}"/>
  <bookViews>
    <workbookView xWindow="-20610" yWindow="-120" windowWidth="20730" windowHeight="1131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0" i="1" l="1"/>
  <c r="D33" i="1" s="1"/>
  <c r="E30" i="1"/>
  <c r="E33" i="1" s="1"/>
  <c r="F33" i="1" l="1"/>
  <c r="D39" i="1"/>
  <c r="F37" i="1"/>
  <c r="F38" i="1"/>
  <c r="E34" i="1"/>
  <c r="D34" i="1"/>
  <c r="F26" i="1"/>
  <c r="F27" i="1"/>
  <c r="F28" i="1"/>
  <c r="F29" i="1"/>
  <c r="F30" i="1"/>
  <c r="F31" i="1"/>
  <c r="F25" i="1"/>
  <c r="F7" i="1"/>
  <c r="F8" i="1"/>
  <c r="F9" i="1"/>
  <c r="F10" i="1"/>
  <c r="F11" i="1"/>
  <c r="F12" i="1"/>
  <c r="F13" i="1"/>
  <c r="F14" i="1"/>
  <c r="F15" i="1"/>
  <c r="F16" i="1"/>
  <c r="F17" i="1"/>
  <c r="F6" i="1"/>
  <c r="F34" i="1" l="1"/>
</calcChain>
</file>

<file path=xl/sharedStrings.xml><?xml version="1.0" encoding="utf-8"?>
<sst xmlns="http://schemas.openxmlformats.org/spreadsheetml/2006/main" count="108" uniqueCount="49">
  <si>
    <t>ที่</t>
  </si>
  <si>
    <t>รายการ</t>
  </si>
  <si>
    <t>ผลการดำเนินงาน</t>
  </si>
  <si>
    <t>งบประมาณที่ได้รับ</t>
  </si>
  <si>
    <t>ผลการเบิกจ่าย</t>
  </si>
  <si>
    <t>คิดเป็นร้อยละ</t>
  </si>
  <si>
    <t>ปัญหา/อุปสรรค
แนวทางการแก้ไข</t>
  </si>
  <si>
    <t>ค่า OT</t>
  </si>
  <si>
    <t>ค่าเบี้ยเลี้ยง ที่พัก พาหนะ</t>
  </si>
  <si>
    <t>ค่าซ่อมแซมยานพาหนะ</t>
  </si>
  <si>
    <t>ค่าจ้างเหมาบริการ ทำความสะอาด</t>
  </si>
  <si>
    <t>วัสดุสำนักงาน</t>
  </si>
  <si>
    <t>น้ำมันรถยนต์</t>
  </si>
  <si>
    <t>น้ำมันจักรยานยนต์</t>
  </si>
  <si>
    <t>วัสดุจราจร</t>
  </si>
  <si>
    <t>วัสดุอาหาร (ผู้ต้องหา)</t>
  </si>
  <si>
    <t>รวมตอบแทนใช้สอย และวัสดุ</t>
  </si>
  <si>
    <t>ค่าสาธารณูปโภค</t>
  </si>
  <si>
    <t>อื่น ๆ</t>
  </si>
  <si>
    <t>รวม</t>
  </si>
  <si>
    <t>โครงการบังคับใช้กฎหมาย อำนวยความยุติธรรมและบริการประชาชน</t>
  </si>
  <si>
    <t>กิจกรรมบังคับใช้กฎหมายและบริการประชาชน</t>
  </si>
  <si>
    <t>โครงการปฏิรูประบบงานตำรวจ</t>
  </si>
  <si>
    <t>กิจกรรม การปฏิรูประบบงานสอบสวนและการบังคับใชักฎหมาย โครงการเพิ่มประสิทธิภาพงานป้องกันปราบปรามอาชญากรรม</t>
  </si>
  <si>
    <t>บรรลุเป้าหมาย</t>
  </si>
  <si>
    <t>เบิกตามเรื่องยื่นขอเบิก</t>
  </si>
  <si>
    <t>ตอบแทน ชมส.</t>
  </si>
  <si>
    <t>ค่าเบี้ยประชุมคณะกรรมการ</t>
  </si>
  <si>
    <t>ค่าตอบแทนพยาน</t>
  </si>
  <si>
    <t>ค่าใช้จ่ายคุ้มครองพยาน</t>
  </si>
  <si>
    <t>ค่าตอบแทนนักจิตวิทยา</t>
  </si>
  <si>
    <t>ค่าตอบแทน จพง.ชันสูตรพลิกศพ</t>
  </si>
  <si>
    <t>ค่าตอบแทนอาสตำรวจบ้าน</t>
  </si>
  <si>
    <t>ค่าใช้จ่ายส่งหมายเรียกพยาน</t>
  </si>
  <si>
    <t>-2-</t>
  </si>
  <si>
    <t>ตรวจแล้วถูกต้อง</t>
  </si>
  <si>
    <t>ตรวจแล้ว</t>
  </si>
  <si>
    <t>จัดสรร(สอบสวน)</t>
  </si>
  <si>
    <t>จัดสรร(ปราบปราม,สืบสวน)</t>
  </si>
  <si>
    <t>ไม่มีการร้องขอ</t>
  </si>
  <si>
    <t>ไม่มีปัญหาและอุปสรรค์</t>
  </si>
  <si>
    <r>
      <rPr>
        <b/>
        <sz val="16"/>
        <color theme="1"/>
        <rFont val="TH SarabunIT๙"/>
        <family val="2"/>
      </rPr>
      <t>รายงานผลการใช้จ่ายงบประมาณ ไตรมาสที่</t>
    </r>
    <r>
      <rPr>
        <b/>
        <sz val="16"/>
        <color theme="1"/>
        <rFont val="TH SarabunPSK"/>
        <family val="2"/>
        <charset val="222"/>
      </rPr>
      <t xml:space="preserve"> 1 - 2
</t>
    </r>
    <r>
      <rPr>
        <b/>
        <sz val="16"/>
        <color theme="1"/>
        <rFont val="TH SarabunIT๙"/>
        <family val="2"/>
      </rPr>
      <t>สถานีตำรวจภูธรโพนพิสัย   ตำรวจภูธรจังหวัดหนองคาย ตำรวจภูธรภาค</t>
    </r>
    <r>
      <rPr>
        <b/>
        <sz val="16"/>
        <color theme="1"/>
        <rFont val="TH SarabunPSK"/>
        <family val="2"/>
        <charset val="222"/>
      </rPr>
      <t xml:space="preserve"> 4
  </t>
    </r>
    <r>
      <rPr>
        <b/>
        <sz val="16"/>
        <color theme="1"/>
        <rFont val="TH SarabunIT๙"/>
        <family val="2"/>
      </rPr>
      <t>ประจำปีงบประมาณ พ.ศ.</t>
    </r>
    <r>
      <rPr>
        <b/>
        <sz val="16"/>
        <color theme="1"/>
        <rFont val="TH SarabunPSK"/>
        <family val="2"/>
        <charset val="222"/>
      </rPr>
      <t xml:space="preserve"> 2569 </t>
    </r>
    <r>
      <rPr>
        <b/>
        <sz val="16"/>
        <color theme="1"/>
        <rFont val="TH SarabunIT๙"/>
        <family val="2"/>
      </rPr>
      <t>ไตรมาสที่</t>
    </r>
    <r>
      <rPr>
        <b/>
        <sz val="16"/>
        <color theme="1"/>
        <rFont val="TH SarabunPSK"/>
        <family val="2"/>
        <charset val="222"/>
      </rPr>
      <t xml:space="preserve"> 1 - 2 </t>
    </r>
    <r>
      <rPr>
        <b/>
        <sz val="16"/>
        <color rgb="FFFF0000"/>
        <rFont val="TH SarabunPSK"/>
        <family val="2"/>
        <charset val="222"/>
      </rPr>
      <t>(ตุลาคม 2568 - มีนาคม 2569)</t>
    </r>
  </si>
  <si>
    <t>(สิทธิรักษ์  สิริสิงห)</t>
  </si>
  <si>
    <t>(วิทยากรณ์  ษมากรวิทิต)</t>
  </si>
  <si>
    <t>รอง ผกก.ป.สภ.โพนพิสัย</t>
  </si>
  <si>
    <t>ผกก.สภ.โพนพิสัย</t>
  </si>
  <si>
    <t xml:space="preserve">                          พ.ต.ท.</t>
  </si>
  <si>
    <t>พ.ต.อ.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</si>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</sst>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_(* #,##0.00_);_(* \(#,##0.00\);_(* &quot;-&quot;??_);_(@_)"/>
    <numFmt numFmtId="188" formatCode="0.0"/>
  </numFmts>
  <fonts count="12" x14ac:knownFonts="1">
    <font>
      <sz val="11"/>
      <color theme="1"/>
      <name val="Tahoma"/>
      <scheme val="minor"/>
    </font>
    <font>
      <sz val="11"/>
      <color theme="1"/>
      <name val="Tahoma"/>
      <family val="2"/>
      <scheme val="minor"/>
    </font>
    <font>
      <b/>
      <sz val="16"/>
      <color theme="1"/>
      <name val="TH SarabunPSK"/>
      <family val="2"/>
      <charset val="222"/>
    </font>
    <font>
      <b/>
      <sz val="16"/>
      <color rgb="FFFF0000"/>
      <name val="TH SarabunPSK"/>
      <family val="2"/>
      <charset val="222"/>
    </font>
    <font>
      <sz val="16"/>
      <color theme="1"/>
      <name val="TH SarabunPSK"/>
      <family val="2"/>
      <charset val="222"/>
    </font>
    <font>
      <sz val="16"/>
      <name val="TH SarabunPSK"/>
      <family val="2"/>
      <charset val="222"/>
    </font>
    <font>
      <b/>
      <sz val="16"/>
      <color theme="0"/>
      <name val="TH SarabunPSK"/>
      <family val="2"/>
      <charset val="222"/>
    </font>
    <font>
      <sz val="16"/>
      <color theme="0"/>
      <name val="TH SarabunPSK"/>
      <family val="2"/>
      <charset val="222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b/>
      <sz val="16"/>
      <color theme="0"/>
      <name val="TH SarabunIT๙"/>
      <family val="2"/>
    </font>
    <font>
      <b/>
      <sz val="16"/>
      <color theme="1"/>
      <name val="TH Sarabun New"/>
      <family val="2"/>
    </font>
  </fonts>
  <fills count="4">
    <fill>
      <patternFill patternType="none"/>
    </fill>
    <fill>
      <patternFill patternType="gray125"/>
    </fill>
    <fill>
      <patternFill patternType="solid">
        <fgColor rgb="FF3F3151"/>
        <bgColor rgb="FF3F3151"/>
      </patternFill>
    </fill>
    <fill>
      <patternFill patternType="solid">
        <fgColor theme="7" tint="-0.499984740745262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87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75">
    <xf numFmtId="0" fontId="0" fillId="0" borderId="0" xfId="0"/>
    <xf numFmtId="0" fontId="4" fillId="0" borderId="0" xfId="0" applyFont="1"/>
    <xf numFmtId="0" fontId="4" fillId="0" borderId="0" xfId="0" applyFont="1" applyAlignment="1">
      <alignment vertical="center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187" fontId="4" fillId="0" borderId="8" xfId="1" applyFont="1" applyFill="1" applyBorder="1" applyAlignment="1">
      <alignment horizontal="center"/>
    </xf>
    <xf numFmtId="0" fontId="4" fillId="0" borderId="2" xfId="0" applyFont="1" applyBorder="1" applyAlignment="1">
      <alignment horizontal="center"/>
    </xf>
    <xf numFmtId="187" fontId="4" fillId="0" borderId="3" xfId="1" applyFont="1" applyFill="1" applyBorder="1" applyAlignment="1">
      <alignment horizontal="center"/>
    </xf>
    <xf numFmtId="0" fontId="4" fillId="0" borderId="11" xfId="0" applyFont="1" applyBorder="1" applyAlignment="1">
      <alignment horizontal="center"/>
    </xf>
    <xf numFmtId="187" fontId="4" fillId="0" borderId="11" xfId="1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49" fontId="2" fillId="0" borderId="0" xfId="0" applyNumberFormat="1" applyFont="1" applyAlignment="1">
      <alignment horizontal="center"/>
    </xf>
    <xf numFmtId="0" fontId="4" fillId="0" borderId="4" xfId="0" applyFont="1" applyBorder="1" applyAlignment="1">
      <alignment horizontal="center"/>
    </xf>
    <xf numFmtId="187" fontId="6" fillId="3" borderId="11" xfId="1" applyFont="1" applyFill="1" applyBorder="1" applyAlignment="1">
      <alignment horizontal="center"/>
    </xf>
    <xf numFmtId="187" fontId="6" fillId="0" borderId="11" xfId="1" applyFont="1" applyFill="1" applyBorder="1" applyAlignment="1">
      <alignment horizontal="center"/>
    </xf>
    <xf numFmtId="187" fontId="6" fillId="0" borderId="8" xfId="0" applyNumberFormat="1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4" fillId="0" borderId="0" xfId="0" applyFont="1" applyAlignment="1">
      <alignment shrinkToFit="1"/>
    </xf>
    <xf numFmtId="0" fontId="4" fillId="0" borderId="0" xfId="0" applyFont="1" applyAlignment="1">
      <alignment horizontal="center" shrinkToFit="1"/>
    </xf>
    <xf numFmtId="0" fontId="7" fillId="3" borderId="11" xfId="0" applyFont="1" applyFill="1" applyBorder="1" applyAlignment="1">
      <alignment shrinkToFit="1"/>
    </xf>
    <xf numFmtId="0" fontId="7" fillId="0" borderId="11" xfId="0" applyFont="1" applyBorder="1" applyAlignment="1">
      <alignment shrinkToFit="1"/>
    </xf>
    <xf numFmtId="0" fontId="7" fillId="0" borderId="7" xfId="0" applyFont="1" applyBorder="1" applyAlignment="1">
      <alignment shrinkToFit="1"/>
    </xf>
    <xf numFmtId="0" fontId="8" fillId="0" borderId="7" xfId="0" applyFont="1" applyBorder="1" applyAlignment="1">
      <alignment shrinkToFit="1"/>
    </xf>
    <xf numFmtId="0" fontId="8" fillId="0" borderId="8" xfId="0" applyFont="1" applyBorder="1" applyAlignment="1">
      <alignment horizontal="center" shrinkToFit="1"/>
    </xf>
    <xf numFmtId="0" fontId="8" fillId="0" borderId="2" xfId="0" applyFont="1" applyBorder="1" applyAlignment="1">
      <alignment shrinkToFit="1"/>
    </xf>
    <xf numFmtId="0" fontId="8" fillId="0" borderId="3" xfId="0" applyFont="1" applyBorder="1" applyAlignment="1">
      <alignment horizontal="center" shrinkToFit="1"/>
    </xf>
    <xf numFmtId="0" fontId="8" fillId="0" borderId="11" xfId="0" applyFont="1" applyBorder="1" applyAlignment="1">
      <alignment shrinkToFit="1"/>
    </xf>
    <xf numFmtId="0" fontId="8" fillId="0" borderId="11" xfId="0" applyFont="1" applyBorder="1" applyAlignment="1">
      <alignment horizontal="center" shrinkToFit="1"/>
    </xf>
    <xf numFmtId="0" fontId="8" fillId="0" borderId="9" xfId="0" applyFont="1" applyBorder="1" applyAlignment="1">
      <alignment horizontal="center" shrinkToFit="1"/>
    </xf>
    <xf numFmtId="0" fontId="8" fillId="0" borderId="4" xfId="0" applyFont="1" applyBorder="1" applyAlignment="1">
      <alignment vertical="top" shrinkToFit="1"/>
    </xf>
    <xf numFmtId="0" fontId="8" fillId="0" borderId="5" xfId="0" applyFont="1" applyBorder="1" applyAlignment="1">
      <alignment horizontal="center" shrinkToFit="1"/>
    </xf>
    <xf numFmtId="0" fontId="8" fillId="0" borderId="7" xfId="0" applyFont="1" applyBorder="1" applyAlignment="1">
      <alignment vertical="top" shrinkToFit="1"/>
    </xf>
    <xf numFmtId="0" fontId="10" fillId="2" borderId="11" xfId="0" applyFont="1" applyFill="1" applyBorder="1" applyAlignment="1">
      <alignment horizontal="center" vertical="center"/>
    </xf>
    <xf numFmtId="0" fontId="10" fillId="2" borderId="11" xfId="0" applyFont="1" applyFill="1" applyBorder="1" applyAlignment="1">
      <alignment horizontal="center" vertical="center" shrinkToFit="1"/>
    </xf>
    <xf numFmtId="188" fontId="4" fillId="0" borderId="7" xfId="0" applyNumberFormat="1" applyFont="1" applyBorder="1" applyAlignment="1">
      <alignment shrinkToFit="1"/>
    </xf>
    <xf numFmtId="188" fontId="6" fillId="3" borderId="7" xfId="0" applyNumberFormat="1" applyFont="1" applyFill="1" applyBorder="1" applyAlignment="1">
      <alignment shrinkToFit="1"/>
    </xf>
    <xf numFmtId="188" fontId="6" fillId="0" borderId="7" xfId="0" applyNumberFormat="1" applyFont="1" applyBorder="1" applyAlignment="1">
      <alignment shrinkToFit="1"/>
    </xf>
    <xf numFmtId="0" fontId="8" fillId="0" borderId="0" xfId="0" applyFont="1" applyAlignment="1">
      <alignment horizontal="center"/>
    </xf>
    <xf numFmtId="187" fontId="8" fillId="0" borderId="0" xfId="0" applyNumberFormat="1" applyFont="1" applyAlignment="1">
      <alignment horizontal="center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center" vertical="center" shrinkToFit="1"/>
    </xf>
    <xf numFmtId="0" fontId="8" fillId="0" borderId="0" xfId="0" applyFont="1" applyAlignment="1">
      <alignment shrinkToFit="1"/>
    </xf>
    <xf numFmtId="0" fontId="8" fillId="0" borderId="0" xfId="0" applyFont="1" applyAlignment="1">
      <alignment horizontal="center" shrinkToFit="1"/>
    </xf>
    <xf numFmtId="0" fontId="8" fillId="0" borderId="0" xfId="0" applyFont="1" applyAlignment="1">
      <alignment horizontal="left"/>
    </xf>
    <xf numFmtId="43" fontId="4" fillId="0" borderId="11" xfId="3" applyFont="1" applyFill="1" applyBorder="1" applyAlignment="1">
      <alignment horizontal="center"/>
    </xf>
    <xf numFmtId="43" fontId="4" fillId="0" borderId="8" xfId="3" applyFont="1" applyFill="1" applyBorder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4" fillId="0" borderId="0" xfId="0" applyFont="1"/>
    <xf numFmtId="0" fontId="5" fillId="0" borderId="1" xfId="0" applyFont="1" applyBorder="1"/>
    <xf numFmtId="0" fontId="9" fillId="0" borderId="12" xfId="0" applyFont="1" applyBorder="1" applyAlignment="1">
      <alignment horizont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 vertical="center"/>
    </xf>
    <xf numFmtId="0" fontId="8" fillId="0" borderId="0" xfId="0" applyFont="1" applyAlignment="1">
      <alignment horizontal="center" shrinkToFit="1"/>
    </xf>
    <xf numFmtId="0" fontId="10" fillId="3" borderId="13" xfId="0" applyFont="1" applyFill="1" applyBorder="1" applyAlignment="1">
      <alignment horizontal="center"/>
    </xf>
    <xf numFmtId="0" fontId="10" fillId="3" borderId="14" xfId="0" applyFont="1" applyFill="1" applyBorder="1" applyAlignment="1">
      <alignment horizontal="center"/>
    </xf>
    <xf numFmtId="0" fontId="10" fillId="3" borderId="15" xfId="0" applyFont="1" applyFill="1" applyBorder="1" applyAlignment="1">
      <alignment horizontal="center"/>
    </xf>
    <xf numFmtId="0" fontId="6" fillId="0" borderId="8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6" fillId="0" borderId="15" xfId="0" applyFont="1" applyBorder="1" applyAlignment="1">
      <alignment horizontal="center"/>
    </xf>
    <xf numFmtId="0" fontId="9" fillId="0" borderId="5" xfId="0" applyFont="1" applyBorder="1" applyAlignment="1">
      <alignment horizontal="left" vertical="center"/>
    </xf>
    <xf numFmtId="0" fontId="9" fillId="0" borderId="1" xfId="0" applyFont="1" applyBorder="1" applyAlignment="1">
      <alignment horizontal="left" vertical="center"/>
    </xf>
    <xf numFmtId="0" fontId="9" fillId="0" borderId="6" xfId="0" applyFont="1" applyBorder="1" applyAlignment="1">
      <alignment horizontal="left" vertical="center"/>
    </xf>
    <xf numFmtId="0" fontId="9" fillId="0" borderId="8" xfId="0" applyFont="1" applyBorder="1" applyAlignment="1">
      <alignment horizontal="left" vertical="center"/>
    </xf>
    <xf numFmtId="0" fontId="9" fillId="0" borderId="10" xfId="0" applyFont="1" applyBorder="1" applyAlignment="1">
      <alignment horizontal="left" vertical="center"/>
    </xf>
    <xf numFmtId="0" fontId="9" fillId="0" borderId="9" xfId="0" applyFont="1" applyBorder="1" applyAlignment="1">
      <alignment horizontal="left" vertical="center"/>
    </xf>
    <xf numFmtId="187" fontId="8" fillId="0" borderId="3" xfId="0" applyNumberFormat="1" applyFont="1" applyBorder="1" applyAlignment="1">
      <alignment horizontal="center" shrinkToFit="1"/>
    </xf>
    <xf numFmtId="188" fontId="4" fillId="0" borderId="7" xfId="0" applyNumberFormat="1" applyFont="1" applyBorder="1" applyAlignment="1">
      <alignment horizontal="center" shrinkToFit="1"/>
    </xf>
    <xf numFmtId="0" fontId="4" fillId="0" borderId="2" xfId="0" applyFont="1" applyBorder="1" applyAlignment="1">
      <alignment horizontal="center" shrinkToFit="1"/>
    </xf>
    <xf numFmtId="0" fontId="11" fillId="0" borderId="8" xfId="0" applyFont="1" applyBorder="1" applyAlignment="1">
      <alignment horizontal="left" vertical="center"/>
    </xf>
    <xf numFmtId="0" fontId="11" fillId="0" borderId="10" xfId="0" applyFont="1" applyBorder="1" applyAlignment="1">
      <alignment horizontal="left" vertical="center"/>
    </xf>
    <xf numFmtId="0" fontId="11" fillId="0" borderId="9" xfId="0" applyFont="1" applyBorder="1" applyAlignment="1">
      <alignment horizontal="left" vertical="center"/>
    </xf>
  </cellXfs>
  <cellStyles count="4">
    <cellStyle name="จุลภาค" xfId="1" builtinId="3"/>
    <cellStyle name="จุลภาค 2" xfId="3" xr:uid="{1684E783-82FC-4390-BB48-2675EF877CA2}"/>
    <cellStyle name="ปกติ" xfId="0" builtinId="0"/>
    <cellStyle name="ปกติ 2" xfId="2" xr:uid="{21904461-1F84-492F-8201-CAF475D95D7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1724025</xdr:colOff>
      <xdr:row>18</xdr:row>
      <xdr:rowOff>57153</xdr:rowOff>
    </xdr:from>
    <xdr:to>
      <xdr:col>2</xdr:col>
      <xdr:colOff>409575</xdr:colOff>
      <xdr:row>19</xdr:row>
      <xdr:rowOff>260918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0891E4CC-B14A-4E26-BB67-E1D00F555DA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15232" t="40240" r="5900" b="32881"/>
        <a:stretch>
          <a:fillRect/>
        </a:stretch>
      </xdr:blipFill>
      <xdr:spPr>
        <a:xfrm>
          <a:off x="2162175" y="6010278"/>
          <a:ext cx="1076325" cy="470465"/>
        </a:xfrm>
        <a:prstGeom prst="rect">
          <a:avLst/>
        </a:prstGeom>
      </xdr:spPr>
    </xdr:pic>
    <xdr:clientData/>
  </xdr:twoCellAnchor>
  <xdr:twoCellAnchor editAs="oneCell">
    <xdr:from>
      <xdr:col>5</xdr:col>
      <xdr:colOff>171450</xdr:colOff>
      <xdr:row>17</xdr:row>
      <xdr:rowOff>285750</xdr:rowOff>
    </xdr:from>
    <xdr:to>
      <xdr:col>6</xdr:col>
      <xdr:colOff>1024033</xdr:colOff>
      <xdr:row>20</xdr:row>
      <xdr:rowOff>9525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01A59D5B-2A5E-4131-91D7-8530B06F584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49086" b="23832"/>
        <a:stretch>
          <a:fillRect/>
        </a:stretch>
      </xdr:blipFill>
      <xdr:spPr>
        <a:xfrm>
          <a:off x="7105650" y="5934075"/>
          <a:ext cx="1662208" cy="600075"/>
        </a:xfrm>
        <a:prstGeom prst="rect">
          <a:avLst/>
        </a:prstGeom>
      </xdr:spPr>
    </xdr:pic>
    <xdr:clientData/>
  </xdr:twoCellAnchor>
  <xdr:twoCellAnchor editAs="oneCell">
    <xdr:from>
      <xdr:col>1</xdr:col>
      <xdr:colOff>1685925</xdr:colOff>
      <xdr:row>40</xdr:row>
      <xdr:rowOff>85728</xdr:rowOff>
    </xdr:from>
    <xdr:to>
      <xdr:col>2</xdr:col>
      <xdr:colOff>371475</xdr:colOff>
      <xdr:row>41</xdr:row>
      <xdr:rowOff>289493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92B78CFB-D6D0-4FDB-8EC9-84EED800D6D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15232" t="40240" r="5900" b="32881"/>
        <a:stretch>
          <a:fillRect/>
        </a:stretch>
      </xdr:blipFill>
      <xdr:spPr>
        <a:xfrm>
          <a:off x="2124075" y="12944478"/>
          <a:ext cx="1076325" cy="470465"/>
        </a:xfrm>
        <a:prstGeom prst="rect">
          <a:avLst/>
        </a:prstGeom>
      </xdr:spPr>
    </xdr:pic>
    <xdr:clientData/>
  </xdr:twoCellAnchor>
  <xdr:twoCellAnchor editAs="oneCell">
    <xdr:from>
      <xdr:col>5</xdr:col>
      <xdr:colOff>133350</xdr:colOff>
      <xdr:row>40</xdr:row>
      <xdr:rowOff>9525</xdr:rowOff>
    </xdr:from>
    <xdr:to>
      <xdr:col>6</xdr:col>
      <xdr:colOff>985933</xdr:colOff>
      <xdr:row>42</xdr:row>
      <xdr:rowOff>38100</xdr:rowOff>
    </xdr:to>
    <xdr:pic>
      <xdr:nvPicPr>
        <xdr:cNvPr id="5" name="รูปภาพ 4">
          <a:extLst>
            <a:ext uri="{FF2B5EF4-FFF2-40B4-BE49-F238E27FC236}">
              <a16:creationId xmlns:a16="http://schemas.microsoft.com/office/drawing/2014/main" id="{1D1B8C54-F824-4032-ADF0-D52F4265F89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49086" b="23832"/>
        <a:stretch>
          <a:fillRect/>
        </a:stretch>
      </xdr:blipFill>
      <xdr:spPr>
        <a:xfrm>
          <a:off x="7067550" y="12868275"/>
          <a:ext cx="1662208" cy="6000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4"/>
  <sheetViews>
    <sheetView tabSelected="1" zoomScaleNormal="100" zoomScalePageLayoutView="90" workbookViewId="0">
      <selection activeCell="C7" sqref="C7"/>
    </sheetView>
  </sheetViews>
  <sheetFormatPr defaultColWidth="12.75" defaultRowHeight="24" x14ac:dyDescent="0.55000000000000004"/>
  <cols>
    <col min="1" max="1" width="5.75" style="1" customWidth="1"/>
    <col min="2" max="2" width="31.375" style="17" customWidth="1"/>
    <col min="3" max="3" width="24.25" style="17" customWidth="1"/>
    <col min="4" max="4" width="16.25" style="1" bestFit="1" customWidth="1"/>
    <col min="5" max="5" width="13.375" style="1" customWidth="1"/>
    <col min="6" max="6" width="10.625" style="17" customWidth="1"/>
    <col min="7" max="7" width="26.375" style="17" bestFit="1" customWidth="1"/>
    <col min="8" max="23" width="8.75" style="1" customWidth="1"/>
    <col min="24" max="16384" width="12.75" style="1"/>
  </cols>
  <sheetData>
    <row r="1" spans="1:7" x14ac:dyDescent="0.55000000000000004">
      <c r="A1" s="46" t="s">
        <v>41</v>
      </c>
      <c r="B1" s="47"/>
      <c r="C1" s="47"/>
      <c r="D1" s="47"/>
      <c r="E1" s="47"/>
      <c r="F1" s="47"/>
      <c r="G1" s="47"/>
    </row>
    <row r="2" spans="1:7" ht="61.15" customHeight="1" x14ac:dyDescent="0.55000000000000004">
      <c r="A2" s="48"/>
      <c r="B2" s="48"/>
      <c r="C2" s="48"/>
      <c r="D2" s="48"/>
      <c r="E2" s="48"/>
      <c r="F2" s="48"/>
      <c r="G2" s="48"/>
    </row>
    <row r="3" spans="1:7" x14ac:dyDescent="0.55000000000000004">
      <c r="A3" s="32" t="s">
        <v>0</v>
      </c>
      <c r="B3" s="33" t="s">
        <v>1</v>
      </c>
      <c r="C3" s="33" t="s">
        <v>2</v>
      </c>
      <c r="D3" s="32" t="s">
        <v>3</v>
      </c>
      <c r="E3" s="32" t="s">
        <v>4</v>
      </c>
      <c r="F3" s="33" t="s">
        <v>5</v>
      </c>
      <c r="G3" s="33" t="s">
        <v>6</v>
      </c>
    </row>
    <row r="4" spans="1:7" s="2" customFormat="1" x14ac:dyDescent="0.2">
      <c r="A4" s="72" t="s">
        <v>20</v>
      </c>
      <c r="B4" s="73"/>
      <c r="C4" s="73"/>
      <c r="D4" s="73"/>
      <c r="E4" s="73"/>
      <c r="F4" s="73"/>
      <c r="G4" s="74"/>
    </row>
    <row r="5" spans="1:7" s="2" customFormat="1" x14ac:dyDescent="0.2">
      <c r="A5" s="72" t="s">
        <v>21</v>
      </c>
      <c r="B5" s="73"/>
      <c r="C5" s="73"/>
      <c r="D5" s="73"/>
      <c r="E5" s="73"/>
      <c r="F5" s="73"/>
      <c r="G5" s="74"/>
    </row>
    <row r="6" spans="1:7" x14ac:dyDescent="0.55000000000000004">
      <c r="A6" s="3">
        <v>1</v>
      </c>
      <c r="B6" s="22" t="s">
        <v>7</v>
      </c>
      <c r="C6" s="23" t="s">
        <v>24</v>
      </c>
      <c r="D6" s="5">
        <v>726000</v>
      </c>
      <c r="E6" s="5">
        <v>726000</v>
      </c>
      <c r="F6" s="34">
        <f>E6/D6*100</f>
        <v>100</v>
      </c>
      <c r="G6" s="28" t="s">
        <v>40</v>
      </c>
    </row>
    <row r="7" spans="1:7" x14ac:dyDescent="0.55000000000000004">
      <c r="A7" s="3">
        <v>2</v>
      </c>
      <c r="B7" s="22" t="s">
        <v>26</v>
      </c>
      <c r="C7" s="23" t="s">
        <v>24</v>
      </c>
      <c r="D7" s="5">
        <v>29000</v>
      </c>
      <c r="E7" s="5">
        <v>29000</v>
      </c>
      <c r="F7" s="34">
        <f t="shared" ref="F7:F17" si="0">E7/D7*100</f>
        <v>100</v>
      </c>
      <c r="G7" s="28" t="s">
        <v>40</v>
      </c>
    </row>
    <row r="8" spans="1:7" x14ac:dyDescent="0.55000000000000004">
      <c r="A8" s="3">
        <v>3</v>
      </c>
      <c r="B8" s="22" t="s">
        <v>27</v>
      </c>
      <c r="C8" s="23" t="s">
        <v>24</v>
      </c>
      <c r="D8" s="5">
        <v>4000</v>
      </c>
      <c r="E8" s="5">
        <v>0</v>
      </c>
      <c r="F8" s="34">
        <f t="shared" si="0"/>
        <v>0</v>
      </c>
      <c r="G8" s="28" t="s">
        <v>40</v>
      </c>
    </row>
    <row r="9" spans="1:7" x14ac:dyDescent="0.55000000000000004">
      <c r="A9" s="3">
        <v>4</v>
      </c>
      <c r="B9" s="22" t="s">
        <v>28</v>
      </c>
      <c r="C9" s="23" t="s">
        <v>39</v>
      </c>
      <c r="D9" s="5">
        <v>1</v>
      </c>
      <c r="E9" s="9">
        <v>0</v>
      </c>
      <c r="F9" s="34">
        <f t="shared" si="0"/>
        <v>0</v>
      </c>
      <c r="G9" s="28" t="s">
        <v>40</v>
      </c>
    </row>
    <row r="10" spans="1:7" x14ac:dyDescent="0.55000000000000004">
      <c r="A10" s="3">
        <v>5</v>
      </c>
      <c r="B10" s="22" t="s">
        <v>29</v>
      </c>
      <c r="C10" s="23" t="s">
        <v>39</v>
      </c>
      <c r="D10" s="5">
        <v>1</v>
      </c>
      <c r="E10" s="5">
        <v>0</v>
      </c>
      <c r="F10" s="34">
        <f t="shared" si="0"/>
        <v>0</v>
      </c>
      <c r="G10" s="28" t="s">
        <v>40</v>
      </c>
    </row>
    <row r="11" spans="1:7" x14ac:dyDescent="0.55000000000000004">
      <c r="A11" s="3">
        <v>6</v>
      </c>
      <c r="B11" s="22" t="s">
        <v>30</v>
      </c>
      <c r="C11" s="23" t="s">
        <v>24</v>
      </c>
      <c r="D11" s="5">
        <v>13000</v>
      </c>
      <c r="E11" s="5">
        <v>1000</v>
      </c>
      <c r="F11" s="34">
        <f t="shared" si="0"/>
        <v>7.6923076923076925</v>
      </c>
      <c r="G11" s="28" t="s">
        <v>40</v>
      </c>
    </row>
    <row r="12" spans="1:7" x14ac:dyDescent="0.55000000000000004">
      <c r="A12" s="3">
        <v>7</v>
      </c>
      <c r="B12" s="22" t="s">
        <v>31</v>
      </c>
      <c r="C12" s="23" t="s">
        <v>24</v>
      </c>
      <c r="D12" s="5">
        <v>28400</v>
      </c>
      <c r="E12" s="5">
        <v>54000</v>
      </c>
      <c r="F12" s="34">
        <f t="shared" si="0"/>
        <v>190.14084507042253</v>
      </c>
      <c r="G12" s="28" t="s">
        <v>40</v>
      </c>
    </row>
    <row r="13" spans="1:7" x14ac:dyDescent="0.55000000000000004">
      <c r="A13" s="3">
        <v>8</v>
      </c>
      <c r="B13" s="22" t="s">
        <v>32</v>
      </c>
      <c r="C13" s="23" t="s">
        <v>24</v>
      </c>
      <c r="D13" s="5">
        <v>8000</v>
      </c>
      <c r="E13" s="5">
        <v>8000</v>
      </c>
      <c r="F13" s="34">
        <f t="shared" si="0"/>
        <v>100</v>
      </c>
      <c r="G13" s="28" t="s">
        <v>40</v>
      </c>
    </row>
    <row r="14" spans="1:7" x14ac:dyDescent="0.55000000000000004">
      <c r="A14" s="3">
        <v>9</v>
      </c>
      <c r="B14" s="22" t="s">
        <v>8</v>
      </c>
      <c r="C14" s="23" t="s">
        <v>25</v>
      </c>
      <c r="D14" s="5">
        <v>69600</v>
      </c>
      <c r="E14" s="5">
        <v>69600</v>
      </c>
      <c r="F14" s="34">
        <f t="shared" si="0"/>
        <v>100</v>
      </c>
      <c r="G14" s="28" t="s">
        <v>40</v>
      </c>
    </row>
    <row r="15" spans="1:7" x14ac:dyDescent="0.55000000000000004">
      <c r="A15" s="6">
        <v>10</v>
      </c>
      <c r="B15" s="24" t="s">
        <v>9</v>
      </c>
      <c r="C15" s="25" t="s">
        <v>24</v>
      </c>
      <c r="D15" s="5">
        <v>5450</v>
      </c>
      <c r="E15" s="7">
        <v>4600</v>
      </c>
      <c r="F15" s="34">
        <f t="shared" si="0"/>
        <v>84.403669724770651</v>
      </c>
      <c r="G15" s="28" t="s">
        <v>40</v>
      </c>
    </row>
    <row r="16" spans="1:7" x14ac:dyDescent="0.55000000000000004">
      <c r="A16" s="8">
        <v>11</v>
      </c>
      <c r="B16" s="26" t="s">
        <v>10</v>
      </c>
      <c r="C16" s="27" t="s">
        <v>24</v>
      </c>
      <c r="D16" s="9">
        <v>31700</v>
      </c>
      <c r="E16" s="9">
        <v>31700</v>
      </c>
      <c r="F16" s="34">
        <f t="shared" si="0"/>
        <v>100</v>
      </c>
      <c r="G16" s="28" t="s">
        <v>40</v>
      </c>
    </row>
    <row r="17" spans="1:7" x14ac:dyDescent="0.55000000000000004">
      <c r="A17" s="8">
        <v>12</v>
      </c>
      <c r="B17" s="26" t="s">
        <v>33</v>
      </c>
      <c r="C17" s="23" t="s">
        <v>39</v>
      </c>
      <c r="D17" s="9">
        <v>1</v>
      </c>
      <c r="E17" s="9">
        <v>0</v>
      </c>
      <c r="F17" s="34">
        <f t="shared" si="0"/>
        <v>0</v>
      </c>
      <c r="G17" s="28" t="s">
        <v>40</v>
      </c>
    </row>
    <row r="18" spans="1:7" x14ac:dyDescent="0.55000000000000004">
      <c r="A18" s="37"/>
      <c r="B18" s="49" t="s">
        <v>35</v>
      </c>
      <c r="C18" s="49"/>
      <c r="D18" s="38"/>
      <c r="E18" s="52" t="s">
        <v>36</v>
      </c>
      <c r="F18" s="52"/>
      <c r="G18" s="52"/>
    </row>
    <row r="19" spans="1:7" ht="21" customHeight="1" x14ac:dyDescent="0.55000000000000004">
      <c r="A19" s="37"/>
      <c r="B19" s="39"/>
      <c r="C19" s="39"/>
      <c r="D19" s="38"/>
      <c r="E19" s="38"/>
      <c r="F19" s="40"/>
      <c r="G19" s="41"/>
    </row>
    <row r="20" spans="1:7" x14ac:dyDescent="0.55000000000000004">
      <c r="B20" s="41" t="s">
        <v>46</v>
      </c>
      <c r="C20" s="42"/>
      <c r="D20" s="37"/>
      <c r="F20" s="43" t="s">
        <v>47</v>
      </c>
      <c r="G20" s="41"/>
    </row>
    <row r="21" spans="1:7" ht="22.9" customHeight="1" x14ac:dyDescent="0.55000000000000004">
      <c r="A21" s="37"/>
      <c r="B21" s="50" t="s">
        <v>42</v>
      </c>
      <c r="C21" s="50"/>
      <c r="D21" s="37"/>
      <c r="E21" s="53" t="s">
        <v>43</v>
      </c>
      <c r="F21" s="53"/>
      <c r="G21" s="53"/>
    </row>
    <row r="22" spans="1:7" ht="22.15" customHeight="1" x14ac:dyDescent="0.55000000000000004">
      <c r="A22" s="37"/>
      <c r="B22" s="51" t="s">
        <v>44</v>
      </c>
      <c r="C22" s="51"/>
      <c r="D22" s="37"/>
      <c r="E22" s="51" t="s">
        <v>45</v>
      </c>
      <c r="F22" s="51"/>
      <c r="G22" s="51"/>
    </row>
    <row r="23" spans="1:7" x14ac:dyDescent="0.55000000000000004">
      <c r="A23" s="10"/>
      <c r="C23" s="18"/>
      <c r="D23" s="11" t="s">
        <v>34</v>
      </c>
      <c r="E23" s="10"/>
    </row>
    <row r="24" spans="1:7" ht="46.9" customHeight="1" x14ac:dyDescent="0.55000000000000004">
      <c r="A24" s="32" t="s">
        <v>0</v>
      </c>
      <c r="B24" s="33" t="s">
        <v>1</v>
      </c>
      <c r="C24" s="33" t="s">
        <v>2</v>
      </c>
      <c r="D24" s="32" t="s">
        <v>3</v>
      </c>
      <c r="E24" s="32" t="s">
        <v>4</v>
      </c>
      <c r="F24" s="33" t="s">
        <v>5</v>
      </c>
      <c r="G24" s="33" t="s">
        <v>6</v>
      </c>
    </row>
    <row r="25" spans="1:7" x14ac:dyDescent="0.55000000000000004">
      <c r="A25" s="12">
        <v>13</v>
      </c>
      <c r="B25" s="29" t="s">
        <v>12</v>
      </c>
      <c r="C25" s="30" t="s">
        <v>24</v>
      </c>
      <c r="D25" s="44">
        <v>330000</v>
      </c>
      <c r="E25" s="9">
        <v>159875</v>
      </c>
      <c r="F25" s="34">
        <f t="shared" ref="F25:F34" si="1">E25/D25*100</f>
        <v>48.446969696969703</v>
      </c>
      <c r="G25" s="28" t="s">
        <v>40</v>
      </c>
    </row>
    <row r="26" spans="1:7" x14ac:dyDescent="0.55000000000000004">
      <c r="A26" s="3">
        <v>14</v>
      </c>
      <c r="B26" s="31" t="s">
        <v>13</v>
      </c>
      <c r="C26" s="23" t="s">
        <v>24</v>
      </c>
      <c r="D26" s="45">
        <v>572000</v>
      </c>
      <c r="E26" s="5">
        <v>218850</v>
      </c>
      <c r="F26" s="34">
        <f t="shared" si="1"/>
        <v>38.260489510489506</v>
      </c>
      <c r="G26" s="28" t="s">
        <v>40</v>
      </c>
    </row>
    <row r="27" spans="1:7" x14ac:dyDescent="0.55000000000000004">
      <c r="A27" s="3">
        <v>15</v>
      </c>
      <c r="B27" s="22" t="s">
        <v>11</v>
      </c>
      <c r="C27" s="23" t="s">
        <v>24</v>
      </c>
      <c r="D27" s="5">
        <v>2100</v>
      </c>
      <c r="E27" s="5">
        <v>2100</v>
      </c>
      <c r="F27" s="34">
        <f t="shared" si="1"/>
        <v>100</v>
      </c>
      <c r="G27" s="28" t="s">
        <v>40</v>
      </c>
    </row>
    <row r="28" spans="1:7" x14ac:dyDescent="0.55000000000000004">
      <c r="A28" s="3">
        <v>16</v>
      </c>
      <c r="B28" s="22" t="s">
        <v>14</v>
      </c>
      <c r="C28" s="23" t="s">
        <v>24</v>
      </c>
      <c r="D28" s="5">
        <v>1500</v>
      </c>
      <c r="E28" s="5">
        <v>1500</v>
      </c>
      <c r="F28" s="34">
        <f t="shared" si="1"/>
        <v>100</v>
      </c>
      <c r="G28" s="28" t="s">
        <v>40</v>
      </c>
    </row>
    <row r="29" spans="1:7" x14ac:dyDescent="0.55000000000000004">
      <c r="A29" s="3">
        <v>17</v>
      </c>
      <c r="B29" s="22" t="s">
        <v>15</v>
      </c>
      <c r="C29" s="23" t="s">
        <v>24</v>
      </c>
      <c r="D29" s="5">
        <v>6600</v>
      </c>
      <c r="E29" s="5">
        <v>0</v>
      </c>
      <c r="F29" s="34">
        <f t="shared" si="1"/>
        <v>0</v>
      </c>
      <c r="G29" s="28" t="s">
        <v>40</v>
      </c>
    </row>
    <row r="30" spans="1:7" x14ac:dyDescent="0.55000000000000004">
      <c r="A30" s="3">
        <v>18</v>
      </c>
      <c r="B30" s="22" t="s">
        <v>16</v>
      </c>
      <c r="C30" s="23" t="s">
        <v>24</v>
      </c>
      <c r="D30" s="5">
        <f>D6+D7+D8+D9+D10+D11+D12+D13+D14+D15+D16+D17+D25+D26+D27+D28+D29</f>
        <v>1827353</v>
      </c>
      <c r="E30" s="5">
        <f>E6+E7+E8+E9+E10+E11+E12+E13+E14+E15+E16+E17+E25+E26+E27+E28+E29</f>
        <v>1306225</v>
      </c>
      <c r="F30" s="34">
        <f t="shared" si="1"/>
        <v>71.481810027947517</v>
      </c>
      <c r="G30" s="28" t="s">
        <v>40</v>
      </c>
    </row>
    <row r="31" spans="1:7" x14ac:dyDescent="0.55000000000000004">
      <c r="A31" s="3">
        <v>19</v>
      </c>
      <c r="B31" s="22" t="s">
        <v>17</v>
      </c>
      <c r="C31" s="23" t="s">
        <v>24</v>
      </c>
      <c r="D31" s="5">
        <v>41200</v>
      </c>
      <c r="E31" s="5">
        <v>41200</v>
      </c>
      <c r="F31" s="34">
        <f t="shared" si="1"/>
        <v>100</v>
      </c>
      <c r="G31" s="28" t="s">
        <v>40</v>
      </c>
    </row>
    <row r="32" spans="1:7" x14ac:dyDescent="0.55000000000000004">
      <c r="A32" s="6">
        <v>20</v>
      </c>
      <c r="B32" s="24" t="s">
        <v>18</v>
      </c>
      <c r="C32" s="69" t="s">
        <v>48</v>
      </c>
      <c r="D32" s="7" t="s">
        <v>48</v>
      </c>
      <c r="E32" s="7" t="s">
        <v>48</v>
      </c>
      <c r="F32" s="70" t="s">
        <v>48</v>
      </c>
      <c r="G32" s="71" t="s">
        <v>48</v>
      </c>
    </row>
    <row r="33" spans="1:7" x14ac:dyDescent="0.55000000000000004">
      <c r="A33" s="54" t="s">
        <v>19</v>
      </c>
      <c r="B33" s="55"/>
      <c r="C33" s="56"/>
      <c r="D33" s="13">
        <f>SUM(D6:D17:D25:D31)</f>
        <v>3695906</v>
      </c>
      <c r="E33" s="13">
        <f>SUM(E6:E17:E25:E31)</f>
        <v>2653650</v>
      </c>
      <c r="F33" s="35">
        <f t="shared" ref="F33" si="2">E33/D33*100</f>
        <v>71.799715685409751</v>
      </c>
      <c r="G33" s="19"/>
    </row>
    <row r="34" spans="1:7" x14ac:dyDescent="0.55000000000000004">
      <c r="A34" s="60" t="s">
        <v>19</v>
      </c>
      <c r="B34" s="61"/>
      <c r="C34" s="62"/>
      <c r="D34" s="14">
        <f>SUM(D6:D17:D25:D31)</f>
        <v>3695906</v>
      </c>
      <c r="E34" s="14">
        <f>SUM(E6:E17:E25:E31)</f>
        <v>2653650</v>
      </c>
      <c r="F34" s="36">
        <f t="shared" si="1"/>
        <v>71.799715685409751</v>
      </c>
      <c r="G34" s="20"/>
    </row>
    <row r="35" spans="1:7" x14ac:dyDescent="0.55000000000000004">
      <c r="A35" s="63" t="s">
        <v>22</v>
      </c>
      <c r="B35" s="64"/>
      <c r="C35" s="64"/>
      <c r="D35" s="64"/>
      <c r="E35" s="64"/>
      <c r="F35" s="64"/>
      <c r="G35" s="65"/>
    </row>
    <row r="36" spans="1:7" x14ac:dyDescent="0.55000000000000004">
      <c r="A36" s="66" t="s">
        <v>23</v>
      </c>
      <c r="B36" s="67"/>
      <c r="C36" s="67"/>
      <c r="D36" s="67"/>
      <c r="E36" s="67"/>
      <c r="F36" s="67"/>
      <c r="G36" s="68"/>
    </row>
    <row r="37" spans="1:7" x14ac:dyDescent="0.55000000000000004">
      <c r="A37" s="3">
        <v>1</v>
      </c>
      <c r="B37" s="22" t="s">
        <v>37</v>
      </c>
      <c r="C37" s="23" t="s">
        <v>24</v>
      </c>
      <c r="D37" s="5">
        <v>39700</v>
      </c>
      <c r="E37" s="4">
        <v>39700</v>
      </c>
      <c r="F37" s="34">
        <f>E37/D37*100</f>
        <v>100</v>
      </c>
      <c r="G37" s="28" t="s">
        <v>40</v>
      </c>
    </row>
    <row r="38" spans="1:7" x14ac:dyDescent="0.55000000000000004">
      <c r="A38" s="3">
        <v>2</v>
      </c>
      <c r="B38" s="22" t="s">
        <v>38</v>
      </c>
      <c r="C38" s="23" t="s">
        <v>24</v>
      </c>
      <c r="D38" s="5">
        <v>34100</v>
      </c>
      <c r="E38" s="4">
        <v>34100</v>
      </c>
      <c r="F38" s="34">
        <f t="shared" ref="F38" si="3">E38/D38*100</f>
        <v>100</v>
      </c>
      <c r="G38" s="28" t="s">
        <v>40</v>
      </c>
    </row>
    <row r="39" spans="1:7" x14ac:dyDescent="0.55000000000000004">
      <c r="A39" s="57" t="s">
        <v>19</v>
      </c>
      <c r="B39" s="58"/>
      <c r="C39" s="59"/>
      <c r="D39" s="15">
        <f>SUM(D37:D38)</f>
        <v>73800</v>
      </c>
      <c r="E39" s="16">
        <v>0</v>
      </c>
      <c r="F39" s="21">
        <v>0</v>
      </c>
      <c r="G39" s="21"/>
    </row>
    <row r="40" spans="1:7" x14ac:dyDescent="0.55000000000000004">
      <c r="A40" s="37"/>
      <c r="B40" s="49" t="s">
        <v>35</v>
      </c>
      <c r="C40" s="49"/>
      <c r="D40" s="38"/>
      <c r="E40" s="52" t="s">
        <v>36</v>
      </c>
      <c r="F40" s="52"/>
      <c r="G40" s="52"/>
    </row>
    <row r="41" spans="1:7" ht="21" customHeight="1" x14ac:dyDescent="0.55000000000000004">
      <c r="A41" s="37"/>
      <c r="B41" s="39"/>
      <c r="C41" s="39"/>
      <c r="D41" s="38"/>
      <c r="E41" s="38"/>
      <c r="F41" s="40"/>
      <c r="G41" s="41"/>
    </row>
    <row r="42" spans="1:7" x14ac:dyDescent="0.55000000000000004">
      <c r="A42" s="41"/>
      <c r="B42" s="41" t="s">
        <v>46</v>
      </c>
      <c r="C42" s="42"/>
      <c r="D42" s="37"/>
      <c r="F42" s="43" t="s">
        <v>47</v>
      </c>
      <c r="G42" s="41"/>
    </row>
    <row r="43" spans="1:7" ht="22.9" customHeight="1" x14ac:dyDescent="0.55000000000000004">
      <c r="A43" s="37"/>
      <c r="B43" s="50" t="s">
        <v>42</v>
      </c>
      <c r="C43" s="50"/>
      <c r="D43" s="37"/>
      <c r="E43" s="53" t="s">
        <v>43</v>
      </c>
      <c r="F43" s="53"/>
      <c r="G43" s="53"/>
    </row>
    <row r="44" spans="1:7" ht="22.15" customHeight="1" x14ac:dyDescent="0.55000000000000004">
      <c r="A44" s="37"/>
      <c r="B44" s="51" t="s">
        <v>44</v>
      </c>
      <c r="C44" s="51"/>
      <c r="D44" s="37"/>
      <c r="E44" s="51" t="s">
        <v>45</v>
      </c>
      <c r="F44" s="51"/>
      <c r="G44" s="51"/>
    </row>
  </sheetData>
  <mergeCells count="20">
    <mergeCell ref="E44:G44"/>
    <mergeCell ref="E21:G21"/>
    <mergeCell ref="E43:G43"/>
    <mergeCell ref="A33:C33"/>
    <mergeCell ref="A39:C39"/>
    <mergeCell ref="A34:C34"/>
    <mergeCell ref="B44:C44"/>
    <mergeCell ref="B43:C43"/>
    <mergeCell ref="A35:G35"/>
    <mergeCell ref="A36:G36"/>
    <mergeCell ref="B40:C40"/>
    <mergeCell ref="E40:G40"/>
    <mergeCell ref="A1:G2"/>
    <mergeCell ref="B18:C18"/>
    <mergeCell ref="B21:C21"/>
    <mergeCell ref="B22:C22"/>
    <mergeCell ref="A4:G4"/>
    <mergeCell ref="A5:G5"/>
    <mergeCell ref="E18:G18"/>
    <mergeCell ref="E22:G22"/>
  </mergeCells>
  <pageMargins left="0.80679405520169856" right="0.21850672328379334" top="0.34759557945041814" bottom="0.20169851380042464" header="0" footer="0"/>
  <pageSetup paperSize="9" scale="9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Yodtaphon</cp:lastModifiedBy>
  <cp:lastPrinted>2026-07-31T07:54:23Z</cp:lastPrinted>
  <dcterms:created xsi:type="dcterms:W3CDTF">2024-01-10T07:59:11Z</dcterms:created>
  <dcterms:modified xsi:type="dcterms:W3CDTF">2026-07-31T07:54:44Z</dcterms:modified>
</cp:coreProperties>
</file>